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BLAD 1" sheetId="1" r:id="rId1"/>
  </sheets>
  <definedNames>
    <definedName name="_xlnm.Print_Area" localSheetId="0">'BLAD 1'!$A$1:$N$40</definedName>
  </definedNames>
  <calcPr fullCalcOnLoad="1"/>
</workbook>
</file>

<file path=xl/sharedStrings.xml><?xml version="1.0" encoding="utf-8"?>
<sst xmlns="http://schemas.openxmlformats.org/spreadsheetml/2006/main" count="88" uniqueCount="61">
  <si>
    <t>Arvikatravet</t>
  </si>
  <si>
    <t>DISTANS</t>
  </si>
  <si>
    <t>LOPP</t>
  </si>
  <si>
    <t>DATUM</t>
  </si>
  <si>
    <t>Plac.</t>
  </si>
  <si>
    <t>Prg</t>
  </si>
  <si>
    <t>Namn</t>
  </si>
  <si>
    <t>Distans</t>
  </si>
  <si>
    <t>Anv.tid</t>
  </si>
  <si>
    <t>km.tid</t>
  </si>
  <si>
    <t>Kusk</t>
  </si>
  <si>
    <t>nr</t>
  </si>
  <si>
    <t>min</t>
  </si>
  <si>
    <t>sek</t>
  </si>
  <si>
    <t>tiondel</t>
  </si>
  <si>
    <t>tottid</t>
  </si>
  <si>
    <t>per 1000/M</t>
  </si>
  <si>
    <t xml:space="preserve">Första </t>
  </si>
  <si>
    <t>sista</t>
  </si>
  <si>
    <t>G</t>
  </si>
  <si>
    <t xml:space="preserve">PROVLOPP </t>
  </si>
  <si>
    <t>Netto</t>
  </si>
  <si>
    <t>Moms</t>
  </si>
  <si>
    <t>Kaffekassa</t>
  </si>
  <si>
    <t>netto</t>
  </si>
  <si>
    <t>moms</t>
  </si>
  <si>
    <t xml:space="preserve">Bokorder provloppsdag </t>
  </si>
  <si>
    <t>Startavgifter</t>
  </si>
  <si>
    <t>Dagens resultat</t>
  </si>
  <si>
    <t>BLÅ</t>
  </si>
  <si>
    <t>SVART</t>
  </si>
  <si>
    <t>Start kl 11,50</t>
  </si>
  <si>
    <t>Start kl 11,10</t>
  </si>
  <si>
    <t>CHR O ANDERSSON</t>
  </si>
  <si>
    <t>TEMPO 1.40-1,45</t>
  </si>
  <si>
    <t>1,25 FRI FART SISTA 500</t>
  </si>
  <si>
    <t>FINA ROSALITA</t>
  </si>
  <si>
    <t>FINA JULIETTA</t>
  </si>
  <si>
    <t>LYSJÖ SNÄRTA</t>
  </si>
  <si>
    <t>YOU ARE MY HEART</t>
  </si>
  <si>
    <t>EMIL SILLEN</t>
  </si>
  <si>
    <t>KJELL SILLEN</t>
  </si>
  <si>
    <t>KRIST LARSSON</t>
  </si>
  <si>
    <t>40,6</t>
  </si>
  <si>
    <t>38,5</t>
  </si>
  <si>
    <t>34,2</t>
  </si>
  <si>
    <t>24,1</t>
  </si>
  <si>
    <t>22,0</t>
  </si>
  <si>
    <t>HAGAS CHEVAL</t>
  </si>
  <si>
    <t>ENERGITJ</t>
  </si>
  <si>
    <t>BRAVE HONEY</t>
  </si>
  <si>
    <t>SEMBHS NEPHI</t>
  </si>
  <si>
    <t>IGOR</t>
  </si>
  <si>
    <t>RUNAWAY RICK</t>
  </si>
  <si>
    <t>SUGAR FLAXY</t>
  </si>
  <si>
    <t>MARTINA GORDON</t>
  </si>
  <si>
    <t>INGEMAR HOLM</t>
  </si>
  <si>
    <t>TERESE CARLSSON</t>
  </si>
  <si>
    <t>ULF HÖGBERG</t>
  </si>
  <si>
    <t>J JONSSON</t>
  </si>
  <si>
    <t>SUSANE HOLM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</si>
</sst>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[Red]\(#,##0\)"/>
    <numFmt numFmtId="165" formatCode="#,##0.00_);[Red]\(#,##0.00\)"/>
    <numFmt numFmtId="166" formatCode="&quot; kr&quot;#,##0_);[Red]\(&quot; kr&quot;#,##0\)"/>
    <numFmt numFmtId="167" formatCode="&quot; kr&quot;#,##0.00_);[Red]\(&quot; kr&quot;#,##0.00\)"/>
    <numFmt numFmtId="168" formatCode="yyyy\-mm\-dd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Georgia"/>
      <family val="1"/>
    </font>
    <font>
      <sz val="18"/>
      <name val="Georgia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1" borderId="9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8" fontId="1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169" fontId="8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68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14" fontId="1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gendom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5"/>
  <sheetViews>
    <sheetView showGridLines="0" tabSelected="1" view="pageBreakPreview" zoomScaleNormal="130" zoomScaleSheetLayoutView="100" workbookViewId="0" topLeftCell="A16">
      <selection activeCell="G5" sqref="G5"/>
    </sheetView>
  </sheetViews>
  <sheetFormatPr defaultColWidth="10.00390625" defaultRowHeight="12.75"/>
  <cols>
    <col min="1" max="1" width="7.00390625" style="10" customWidth="1"/>
    <col min="2" max="2" width="5.57421875" style="10" customWidth="1"/>
    <col min="3" max="3" width="19.7109375" style="2" customWidth="1"/>
    <col min="4" max="4" width="9.57421875" style="2" customWidth="1"/>
    <col min="5" max="5" width="1.7109375" style="2" customWidth="1"/>
    <col min="6" max="6" width="3.140625" style="2" customWidth="1"/>
    <col min="7" max="7" width="4.28125" style="3" customWidth="1"/>
    <col min="8" max="8" width="2.7109375" style="2" customWidth="1"/>
    <col min="9" max="9" width="2.8515625" style="2" customWidth="1"/>
    <col min="10" max="10" width="3.28125" style="2" customWidth="1"/>
    <col min="11" max="11" width="5.8515625" style="2" customWidth="1"/>
    <col min="12" max="12" width="2.421875" style="2" customWidth="1"/>
    <col min="13" max="13" width="0" style="2" hidden="1" customWidth="1"/>
    <col min="14" max="14" width="22.7109375" style="2" customWidth="1"/>
    <col min="15" max="15" width="6.57421875" style="2" hidden="1" customWidth="1"/>
    <col min="16" max="16" width="1.57421875" style="2" hidden="1" customWidth="1"/>
    <col min="17" max="17" width="0.71875" style="2" hidden="1" customWidth="1"/>
    <col min="18" max="18" width="0.85546875" style="2" hidden="1" customWidth="1"/>
    <col min="19" max="19" width="6.57421875" style="2" hidden="1" customWidth="1"/>
    <col min="20" max="20" width="10.00390625" style="2" hidden="1" customWidth="1"/>
    <col min="21" max="21" width="6.28125" style="2" hidden="1" customWidth="1"/>
    <col min="22" max="22" width="10.00390625" style="2" hidden="1" customWidth="1"/>
    <col min="23" max="23" width="0.13671875" style="2" hidden="1" customWidth="1"/>
    <col min="24" max="24" width="5.28125" style="2" bestFit="1" customWidth="1"/>
    <col min="25" max="25" width="10.421875" style="2" bestFit="1" customWidth="1"/>
    <col min="26" max="26" width="22.28125" style="2" customWidth="1"/>
    <col min="27" max="27" width="10.421875" style="2" bestFit="1" customWidth="1"/>
    <col min="28" max="28" width="1.57421875" style="2" customWidth="1"/>
    <col min="29" max="29" width="4.421875" style="2" customWidth="1"/>
    <col min="30" max="30" width="4.8515625" style="2" customWidth="1"/>
    <col min="31" max="31" width="3.7109375" style="2" customWidth="1"/>
    <col min="32" max="32" width="5.57421875" style="2" customWidth="1"/>
    <col min="33" max="34" width="10.00390625" style="2" customWidth="1"/>
    <col min="35" max="35" width="3.140625" style="2" customWidth="1"/>
    <col min="36" max="36" width="0.42578125" style="2" customWidth="1"/>
    <col min="37" max="37" width="22.7109375" style="2" customWidth="1"/>
    <col min="38" max="16384" width="10.00390625" style="2" customWidth="1"/>
  </cols>
  <sheetData>
    <row r="1" spans="1:59" s="8" customFormat="1" ht="17.25" customHeight="1">
      <c r="A1" s="27"/>
      <c r="B1" s="27"/>
      <c r="C1" s="2"/>
      <c r="D1" s="2"/>
      <c r="E1" s="28"/>
      <c r="F1" s="29"/>
      <c r="G1" s="30"/>
      <c r="H1" s="29"/>
      <c r="I1" s="29"/>
      <c r="J1" s="31"/>
      <c r="K1" s="32"/>
      <c r="L1" s="2"/>
      <c r="M1" s="32"/>
      <c r="N1" s="32"/>
      <c r="O1" s="2"/>
      <c r="P1" s="2"/>
      <c r="Q1" s="2"/>
      <c r="R1" s="2"/>
      <c r="S1" s="9"/>
      <c r="T1" s="1"/>
      <c r="U1" s="2"/>
      <c r="V1" s="15"/>
      <c r="W1" s="15"/>
      <c r="X1" s="27"/>
      <c r="Y1" s="27"/>
      <c r="Z1" s="2"/>
      <c r="AA1" s="2"/>
      <c r="AB1" s="28"/>
      <c r="AC1" s="29"/>
      <c r="AD1" s="30"/>
      <c r="AE1" s="29"/>
      <c r="AF1" s="29"/>
      <c r="AG1" s="31"/>
      <c r="AH1" s="32"/>
      <c r="AI1" s="2"/>
      <c r="AJ1" s="32"/>
      <c r="AK1" s="32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</row>
    <row r="2" spans="4:37" ht="22.5" customHeight="1">
      <c r="D2" s="38" t="s">
        <v>0</v>
      </c>
      <c r="E2" s="38"/>
      <c r="F2" s="38"/>
      <c r="G2" s="39"/>
      <c r="X2" s="10"/>
      <c r="Y2" s="27"/>
      <c r="AB2" s="28"/>
      <c r="AC2" s="29"/>
      <c r="AD2" s="30"/>
      <c r="AE2" s="29"/>
      <c r="AF2" s="29"/>
      <c r="AG2" s="31"/>
      <c r="AH2" s="32"/>
      <c r="AJ2" s="5"/>
      <c r="AK2" s="32"/>
    </row>
    <row r="3" spans="3:37" ht="15" customHeight="1">
      <c r="C3" s="4"/>
      <c r="E3" s="4"/>
      <c r="F3" s="4"/>
      <c r="G3" s="16"/>
      <c r="H3" s="4"/>
      <c r="I3" s="4"/>
      <c r="J3" s="4"/>
      <c r="K3" s="4"/>
      <c r="X3" s="10"/>
      <c r="Y3" s="27"/>
      <c r="Z3" s="5"/>
      <c r="AA3" s="5"/>
      <c r="AB3" s="5"/>
      <c r="AC3" s="5"/>
      <c r="AD3" s="6"/>
      <c r="AE3" s="5"/>
      <c r="AF3" s="5"/>
      <c r="AG3" s="5"/>
      <c r="AH3" s="5"/>
      <c r="AI3" s="5"/>
      <c r="AJ3" s="5"/>
      <c r="AK3" s="5"/>
    </row>
    <row r="4" spans="3:37" ht="18" customHeight="1">
      <c r="C4" s="17" t="s">
        <v>20</v>
      </c>
      <c r="D4" s="4"/>
      <c r="F4" s="16"/>
      <c r="G4" s="4"/>
      <c r="H4" s="4"/>
      <c r="I4" s="4"/>
      <c r="J4" s="4"/>
      <c r="X4" s="10"/>
      <c r="Y4" s="34"/>
      <c r="Z4" s="57"/>
      <c r="AA4" s="5"/>
      <c r="AB4" s="5"/>
      <c r="AC4" s="5"/>
      <c r="AD4" s="6"/>
      <c r="AE4" s="5"/>
      <c r="AF4" s="5"/>
      <c r="AG4" s="5"/>
      <c r="AH4" s="5"/>
      <c r="AI4" s="5"/>
      <c r="AJ4" s="5"/>
      <c r="AK4" s="5"/>
    </row>
    <row r="5" spans="3:37" ht="20.25" customHeight="1">
      <c r="C5" s="17" t="s">
        <v>32</v>
      </c>
      <c r="D5" s="4"/>
      <c r="F5" s="16"/>
      <c r="G5" s="4"/>
      <c r="H5" s="4"/>
      <c r="I5" s="4"/>
      <c r="J5" s="4"/>
      <c r="X5" s="11"/>
      <c r="Y5" s="34"/>
      <c r="Z5" s="35"/>
      <c r="AA5" s="5"/>
      <c r="AB5" s="5"/>
      <c r="AC5" s="5"/>
      <c r="AD5" s="6"/>
      <c r="AE5" s="5"/>
      <c r="AF5" s="5"/>
      <c r="AG5" s="5"/>
      <c r="AH5" s="5"/>
      <c r="AI5" s="5"/>
      <c r="AJ5" s="5"/>
      <c r="AK5" s="5"/>
    </row>
    <row r="6" spans="3:37" ht="15" customHeight="1">
      <c r="C6" s="36" t="s">
        <v>34</v>
      </c>
      <c r="X6" s="12"/>
      <c r="Y6" s="34"/>
      <c r="Z6" s="35"/>
      <c r="AA6" s="5"/>
      <c r="AB6" s="5"/>
      <c r="AC6" s="5"/>
      <c r="AD6" s="6"/>
      <c r="AE6" s="5"/>
      <c r="AF6" s="5"/>
      <c r="AG6" s="5"/>
      <c r="AH6" s="5"/>
      <c r="AI6" s="5"/>
      <c r="AJ6" s="5"/>
      <c r="AK6" s="5"/>
    </row>
    <row r="7" spans="24:30" ht="15" customHeight="1">
      <c r="X7" s="10"/>
      <c r="Y7" s="10"/>
      <c r="AA7" s="4"/>
      <c r="AD7" s="3"/>
    </row>
    <row r="8" spans="1:34" ht="15" customHeight="1">
      <c r="A8" s="40"/>
      <c r="B8" s="40"/>
      <c r="C8" s="7" t="s">
        <v>1</v>
      </c>
      <c r="D8" s="19">
        <v>2100</v>
      </c>
      <c r="E8" s="7"/>
      <c r="F8" s="7" t="s">
        <v>2</v>
      </c>
      <c r="G8" s="7"/>
      <c r="H8" s="7"/>
      <c r="J8" s="7" t="s">
        <v>3</v>
      </c>
      <c r="L8" s="20"/>
      <c r="M8" s="7"/>
      <c r="N8" s="21">
        <v>41566</v>
      </c>
      <c r="X8" s="18"/>
      <c r="Y8" s="10"/>
      <c r="Z8" s="4"/>
      <c r="AB8" s="4"/>
      <c r="AC8" s="4"/>
      <c r="AD8" s="16"/>
      <c r="AE8" s="4"/>
      <c r="AF8" s="4"/>
      <c r="AG8" s="4"/>
      <c r="AH8" s="4"/>
    </row>
    <row r="9" spans="1:33" ht="30.75" customHeight="1">
      <c r="A9" s="40"/>
      <c r="B9" s="40"/>
      <c r="C9" s="7" t="s">
        <v>29</v>
      </c>
      <c r="D9" s="7"/>
      <c r="E9" s="7"/>
      <c r="F9" s="7"/>
      <c r="G9" s="41">
        <v>3</v>
      </c>
      <c r="H9" s="7"/>
      <c r="I9" s="7"/>
      <c r="J9" s="7"/>
      <c r="K9" s="7"/>
      <c r="L9" s="7"/>
      <c r="M9" s="7"/>
      <c r="N9" s="7"/>
      <c r="X9" s="18"/>
      <c r="Y9" s="10"/>
      <c r="Z9" s="17"/>
      <c r="AA9" s="4"/>
      <c r="AC9" s="16"/>
      <c r="AD9" s="4"/>
      <c r="AE9" s="4"/>
      <c r="AF9" s="4"/>
      <c r="AG9" s="4"/>
    </row>
    <row r="10" spans="1:33" ht="15" customHeight="1">
      <c r="A10" s="40" t="s">
        <v>4</v>
      </c>
      <c r="B10" s="40" t="s">
        <v>5</v>
      </c>
      <c r="C10" s="7" t="s">
        <v>6</v>
      </c>
      <c r="D10" s="23" t="s">
        <v>7</v>
      </c>
      <c r="E10" s="7"/>
      <c r="F10" s="7" t="s">
        <v>8</v>
      </c>
      <c r="G10" s="20"/>
      <c r="H10" s="7"/>
      <c r="I10" s="7"/>
      <c r="J10" s="7" t="s">
        <v>9</v>
      </c>
      <c r="K10" s="7"/>
      <c r="L10" s="7" t="s">
        <v>19</v>
      </c>
      <c r="M10" s="7"/>
      <c r="N10" s="7" t="s">
        <v>10</v>
      </c>
      <c r="X10" s="18"/>
      <c r="Y10" s="12"/>
      <c r="Z10" s="13"/>
      <c r="AA10" s="12"/>
      <c r="AB10" s="14"/>
      <c r="AC10" s="12"/>
      <c r="AD10" s="4"/>
      <c r="AE10" s="4"/>
      <c r="AF10" s="4"/>
      <c r="AG10" s="4"/>
    </row>
    <row r="11" spans="2:30" ht="18">
      <c r="B11" s="40" t="s">
        <v>11</v>
      </c>
      <c r="F11" s="24" t="s">
        <v>12</v>
      </c>
      <c r="G11" s="25" t="s">
        <v>13</v>
      </c>
      <c r="H11" s="26" t="s">
        <v>14</v>
      </c>
      <c r="S11" s="2" t="s">
        <v>15</v>
      </c>
      <c r="T11" s="2" t="s">
        <v>16</v>
      </c>
      <c r="X11" s="10"/>
      <c r="Y11" s="12"/>
      <c r="Z11" s="14"/>
      <c r="AA11" s="12"/>
      <c r="AB11" s="14"/>
      <c r="AC11" s="12"/>
      <c r="AD11" s="3"/>
    </row>
    <row r="12" spans="1:30" ht="15.75">
      <c r="A12" s="27">
        <v>1</v>
      </c>
      <c r="B12" s="27">
        <v>3</v>
      </c>
      <c r="C12" s="2" t="s">
        <v>36</v>
      </c>
      <c r="D12" s="2">
        <v>2100</v>
      </c>
      <c r="E12" s="28"/>
      <c r="F12" s="29">
        <v>0</v>
      </c>
      <c r="G12" s="29">
        <v>0</v>
      </c>
      <c r="H12" s="29">
        <v>0</v>
      </c>
      <c r="I12" s="29"/>
      <c r="J12" s="31">
        <v>1</v>
      </c>
      <c r="K12" s="32">
        <v>36.6</v>
      </c>
      <c r="M12" s="5"/>
      <c r="N12" s="2" t="s">
        <v>40</v>
      </c>
      <c r="S12" s="9">
        <f>SUM(F12*60)+G12+(H12/10)</f>
        <v>0</v>
      </c>
      <c r="T12" s="1">
        <f>SUM(S12/D12)*1000</f>
        <v>0</v>
      </c>
      <c r="U12" s="2">
        <f>SUM(J12*60)</f>
        <v>60</v>
      </c>
      <c r="V12" s="37"/>
      <c r="W12" s="37"/>
      <c r="X12" s="42"/>
      <c r="Y12" s="10"/>
      <c r="AD12" s="3"/>
    </row>
    <row r="13" spans="1:37" ht="18">
      <c r="A13" s="27">
        <v>2</v>
      </c>
      <c r="B13" s="27">
        <v>2</v>
      </c>
      <c r="C13" s="2" t="s">
        <v>37</v>
      </c>
      <c r="D13" s="2">
        <v>2100</v>
      </c>
      <c r="E13" s="28"/>
      <c r="F13" s="29">
        <v>0</v>
      </c>
      <c r="G13" s="29">
        <v>0</v>
      </c>
      <c r="H13" s="29">
        <v>0</v>
      </c>
      <c r="I13" s="29"/>
      <c r="J13" s="31">
        <f>IF(T13&lt;=119,1,2)</f>
        <v>1</v>
      </c>
      <c r="K13" s="32">
        <v>37</v>
      </c>
      <c r="M13" s="5"/>
      <c r="N13" s="2" t="s">
        <v>41</v>
      </c>
      <c r="S13" s="9">
        <f>SUM(F13*60)+G13+(H13/10)</f>
        <v>0</v>
      </c>
      <c r="T13" s="1">
        <f>SUM(S13/D13)*1000</f>
        <v>0</v>
      </c>
      <c r="U13" s="2">
        <f>SUM(J13*60)</f>
        <v>60</v>
      </c>
      <c r="V13" s="37"/>
      <c r="W13" s="37"/>
      <c r="X13" s="42"/>
      <c r="Y13" s="18"/>
      <c r="Z13" s="7"/>
      <c r="AA13" s="19"/>
      <c r="AB13" s="7"/>
      <c r="AC13" s="7"/>
      <c r="AD13" s="7"/>
      <c r="AE13" s="7"/>
      <c r="AG13" s="7"/>
      <c r="AI13" s="20"/>
      <c r="AJ13" s="7"/>
      <c r="AK13" s="21"/>
    </row>
    <row r="14" spans="1:37" ht="18">
      <c r="A14" s="27">
        <v>3</v>
      </c>
      <c r="B14" s="27">
        <v>1</v>
      </c>
      <c r="C14" s="2" t="s">
        <v>38</v>
      </c>
      <c r="D14" s="2">
        <v>2100</v>
      </c>
      <c r="E14" s="28"/>
      <c r="F14" s="29">
        <v>0</v>
      </c>
      <c r="G14" s="29">
        <v>0</v>
      </c>
      <c r="H14" s="29">
        <v>0</v>
      </c>
      <c r="I14" s="29"/>
      <c r="J14" s="31">
        <f>IF(T14&lt;=119,1,2)</f>
        <v>1</v>
      </c>
      <c r="K14" s="32">
        <v>37</v>
      </c>
      <c r="M14" s="5"/>
      <c r="N14" s="2" t="s">
        <v>42</v>
      </c>
      <c r="S14" s="9">
        <f>SUM(F14*60)+G14+(H14/10)</f>
        <v>0</v>
      </c>
      <c r="T14" s="1">
        <f>SUM(S14/D14)*1000</f>
        <v>0</v>
      </c>
      <c r="U14" s="2">
        <f>SUM(J14*60)</f>
        <v>60</v>
      </c>
      <c r="V14" s="37"/>
      <c r="W14" s="37"/>
      <c r="X14" s="42"/>
      <c r="Y14" s="18"/>
      <c r="Z14" s="7"/>
      <c r="AA14" s="7"/>
      <c r="AB14" s="7"/>
      <c r="AC14" s="7"/>
      <c r="AD14" s="22"/>
      <c r="AE14" s="7"/>
      <c r="AF14" s="7"/>
      <c r="AG14" s="7"/>
      <c r="AH14" s="7"/>
      <c r="AI14" s="7"/>
      <c r="AJ14" s="7"/>
      <c r="AK14" s="7"/>
    </row>
    <row r="15" spans="1:37" ht="18">
      <c r="A15" s="27">
        <v>4</v>
      </c>
      <c r="B15" s="27">
        <v>4</v>
      </c>
      <c r="C15" s="2" t="s">
        <v>39</v>
      </c>
      <c r="D15" s="2">
        <v>2100</v>
      </c>
      <c r="E15" s="28"/>
      <c r="F15" s="29">
        <v>0</v>
      </c>
      <c r="G15" s="29">
        <v>0</v>
      </c>
      <c r="H15" s="29">
        <v>0</v>
      </c>
      <c r="I15" s="29"/>
      <c r="J15" s="31">
        <f>IF(T15&lt;=119,1,2)</f>
        <v>1</v>
      </c>
      <c r="K15" s="32">
        <v>37.5</v>
      </c>
      <c r="M15" s="5"/>
      <c r="N15" s="2" t="s">
        <v>33</v>
      </c>
      <c r="S15" s="9">
        <f>SUM(F15*60)+G15+(H15/10)</f>
        <v>0</v>
      </c>
      <c r="T15" s="1">
        <f>SUM(S15/D15)*1000</f>
        <v>0</v>
      </c>
      <c r="U15" s="2">
        <f>SUM(J15*60)</f>
        <v>60</v>
      </c>
      <c r="V15" s="37"/>
      <c r="W15" s="37"/>
      <c r="X15" s="42"/>
      <c r="Y15" s="18"/>
      <c r="Z15" s="7"/>
      <c r="AA15" s="23"/>
      <c r="AB15" s="7"/>
      <c r="AC15" s="7"/>
      <c r="AD15" s="20"/>
      <c r="AE15" s="7"/>
      <c r="AF15" s="7"/>
      <c r="AG15" s="7"/>
      <c r="AH15" s="7"/>
      <c r="AI15" s="19"/>
      <c r="AJ15" s="7"/>
      <c r="AK15" s="7"/>
    </row>
    <row r="16" spans="1:36" ht="15.75">
      <c r="A16" s="33" t="s">
        <v>17</v>
      </c>
      <c r="B16" s="34">
        <v>500</v>
      </c>
      <c r="C16" s="57" t="s">
        <v>43</v>
      </c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Y16" s="27"/>
      <c r="AB16" s="28"/>
      <c r="AC16" s="29"/>
      <c r="AD16" s="30"/>
      <c r="AE16" s="29"/>
      <c r="AF16" s="29"/>
      <c r="AG16" s="31"/>
      <c r="AH16" s="32"/>
      <c r="AJ16" s="5"/>
    </row>
    <row r="17" spans="1:36" ht="15.75">
      <c r="A17" s="33" t="s">
        <v>17</v>
      </c>
      <c r="B17" s="34">
        <v>1000</v>
      </c>
      <c r="C17" s="57" t="s">
        <v>44</v>
      </c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Y17" s="27"/>
      <c r="AB17" s="28"/>
      <c r="AC17" s="29"/>
      <c r="AD17" s="30"/>
      <c r="AE17" s="29"/>
      <c r="AF17" s="29"/>
      <c r="AG17" s="31"/>
      <c r="AH17" s="32"/>
      <c r="AJ17" s="5"/>
    </row>
    <row r="18" spans="1:36" ht="15.75">
      <c r="A18" s="33" t="s">
        <v>18</v>
      </c>
      <c r="B18" s="34">
        <v>500</v>
      </c>
      <c r="C18" s="57" t="s">
        <v>45</v>
      </c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Y18" s="27"/>
      <c r="AB18" s="28"/>
      <c r="AC18" s="29"/>
      <c r="AD18" s="30"/>
      <c r="AE18" s="29"/>
      <c r="AF18" s="29"/>
      <c r="AG18" s="31"/>
      <c r="AH18" s="32"/>
      <c r="AJ18" s="5"/>
    </row>
    <row r="20" spans="4:24" ht="27">
      <c r="D20" s="38" t="s">
        <v>0</v>
      </c>
      <c r="E20" s="38"/>
      <c r="F20" s="38"/>
      <c r="G20" s="39"/>
      <c r="X20" s="10"/>
    </row>
    <row r="21" spans="3:24" ht="20.25">
      <c r="C21" s="4"/>
      <c r="E21" s="4"/>
      <c r="F21" s="4"/>
      <c r="G21" s="16"/>
      <c r="H21" s="4"/>
      <c r="I21" s="4"/>
      <c r="J21" s="4"/>
      <c r="K21" s="4"/>
      <c r="X21" s="10"/>
    </row>
    <row r="22" spans="3:24" ht="20.25">
      <c r="C22" s="17" t="s">
        <v>20</v>
      </c>
      <c r="D22" s="4"/>
      <c r="F22" s="16"/>
      <c r="G22" s="4"/>
      <c r="H22" s="4"/>
      <c r="I22" s="4"/>
      <c r="J22" s="4"/>
      <c r="X22" s="10"/>
    </row>
    <row r="23" spans="3:24" ht="20.25">
      <c r="C23" s="55" t="s">
        <v>31</v>
      </c>
      <c r="D23" s="4"/>
      <c r="F23" s="16"/>
      <c r="G23" s="4"/>
      <c r="H23" s="4"/>
      <c r="I23" s="4"/>
      <c r="J23" s="4"/>
      <c r="X23" s="11"/>
    </row>
    <row r="24" spans="3:24" ht="18">
      <c r="C24" s="56" t="s">
        <v>35</v>
      </c>
      <c r="X24" s="12"/>
    </row>
    <row r="25" ht="12.75">
      <c r="X25" s="10"/>
    </row>
    <row r="26" spans="1:24" ht="18">
      <c r="A26" s="40"/>
      <c r="B26" s="40"/>
      <c r="C26" s="7" t="s">
        <v>1</v>
      </c>
      <c r="D26" s="19">
        <v>2100</v>
      </c>
      <c r="E26" s="7"/>
      <c r="F26" s="7" t="s">
        <v>2</v>
      </c>
      <c r="G26" s="7"/>
      <c r="H26" s="7"/>
      <c r="J26" s="7" t="s">
        <v>3</v>
      </c>
      <c r="L26" s="20"/>
      <c r="M26" s="7"/>
      <c r="N26" s="21">
        <v>41566</v>
      </c>
      <c r="X26" s="18"/>
    </row>
    <row r="27" spans="2:24" ht="23.25">
      <c r="B27" s="40"/>
      <c r="C27" s="7" t="s">
        <v>30</v>
      </c>
      <c r="D27" s="7"/>
      <c r="E27" s="7"/>
      <c r="F27" s="7"/>
      <c r="G27" s="41">
        <v>5</v>
      </c>
      <c r="H27" s="7"/>
      <c r="I27" s="7"/>
      <c r="J27" s="7"/>
      <c r="K27" s="7"/>
      <c r="L27" s="7"/>
      <c r="M27" s="7"/>
      <c r="N27" s="7"/>
      <c r="X27" s="18"/>
    </row>
    <row r="28" spans="1:24" ht="18">
      <c r="A28" s="40" t="s">
        <v>4</v>
      </c>
      <c r="B28" s="40" t="s">
        <v>5</v>
      </c>
      <c r="C28" s="7" t="s">
        <v>6</v>
      </c>
      <c r="D28" s="23" t="s">
        <v>7</v>
      </c>
      <c r="E28" s="7"/>
      <c r="F28" s="7" t="s">
        <v>8</v>
      </c>
      <c r="G28" s="20"/>
      <c r="H28" s="7"/>
      <c r="I28" s="7"/>
      <c r="J28" s="7" t="s">
        <v>9</v>
      </c>
      <c r="K28" s="7"/>
      <c r="L28" s="7" t="s">
        <v>19</v>
      </c>
      <c r="M28" s="7"/>
      <c r="N28" s="7" t="s">
        <v>10</v>
      </c>
      <c r="X28" s="18"/>
    </row>
    <row r="29" spans="2:24" ht="18">
      <c r="B29" s="40" t="s">
        <v>11</v>
      </c>
      <c r="F29" s="24" t="s">
        <v>12</v>
      </c>
      <c r="G29" s="25" t="s">
        <v>13</v>
      </c>
      <c r="H29" s="26" t="s">
        <v>14</v>
      </c>
      <c r="S29" s="2" t="s">
        <v>15</v>
      </c>
      <c r="T29" s="2" t="s">
        <v>16</v>
      </c>
      <c r="X29" s="10"/>
    </row>
    <row r="30" spans="1:24" ht="15.75">
      <c r="A30" s="27">
        <v>1</v>
      </c>
      <c r="B30" s="27">
        <v>8</v>
      </c>
      <c r="C30" s="2" t="s">
        <v>48</v>
      </c>
      <c r="D30" s="2">
        <v>2100</v>
      </c>
      <c r="E30" s="28"/>
      <c r="F30" s="29">
        <v>0</v>
      </c>
      <c r="G30" s="29">
        <v>0</v>
      </c>
      <c r="H30" s="29">
        <v>0</v>
      </c>
      <c r="I30" s="29"/>
      <c r="J30" s="31">
        <f aca="true" t="shared" si="0" ref="J30:J35">IF(T30&lt;=119,1,2)</f>
        <v>1</v>
      </c>
      <c r="K30" s="32">
        <v>23.5</v>
      </c>
      <c r="M30" s="5"/>
      <c r="N30" s="2" t="s">
        <v>33</v>
      </c>
      <c r="S30" s="9">
        <f aca="true" t="shared" si="1" ref="S30:S36">SUM(F30*60)+G30+(H30/10)</f>
        <v>0</v>
      </c>
      <c r="T30" s="1">
        <f aca="true" t="shared" si="2" ref="T30:T36">SUM(S30/D30)*1000</f>
        <v>0</v>
      </c>
      <c r="U30" s="2">
        <f aca="true" t="shared" si="3" ref="U30:U36">SUM(J30*60)</f>
        <v>60</v>
      </c>
      <c r="V30" s="37"/>
      <c r="W30" s="37"/>
      <c r="X30" s="42"/>
    </row>
    <row r="31" spans="1:24" ht="15.75">
      <c r="A31" s="27">
        <v>2</v>
      </c>
      <c r="B31" s="27">
        <v>9</v>
      </c>
      <c r="C31" s="2" t="s">
        <v>49</v>
      </c>
      <c r="D31" s="2">
        <v>2100</v>
      </c>
      <c r="E31" s="28"/>
      <c r="F31" s="29">
        <v>0</v>
      </c>
      <c r="G31" s="29">
        <v>0</v>
      </c>
      <c r="H31" s="29">
        <v>0</v>
      </c>
      <c r="I31" s="29"/>
      <c r="J31" s="31">
        <f t="shared" si="0"/>
        <v>1</v>
      </c>
      <c r="K31" s="32">
        <v>23.5</v>
      </c>
      <c r="M31" s="5"/>
      <c r="N31" s="2" t="s">
        <v>56</v>
      </c>
      <c r="S31" s="9">
        <f t="shared" si="1"/>
        <v>0</v>
      </c>
      <c r="T31" s="1">
        <f t="shared" si="2"/>
        <v>0</v>
      </c>
      <c r="U31" s="2">
        <f t="shared" si="3"/>
        <v>60</v>
      </c>
      <c r="V31" s="37"/>
      <c r="W31" s="37"/>
      <c r="X31" s="42"/>
    </row>
    <row r="32" spans="1:24" ht="15.75">
      <c r="A32" s="27">
        <v>3</v>
      </c>
      <c r="B32" s="27">
        <v>3</v>
      </c>
      <c r="C32" s="2" t="s">
        <v>50</v>
      </c>
      <c r="D32" s="2">
        <v>2100</v>
      </c>
      <c r="E32" s="28"/>
      <c r="F32" s="29">
        <v>0</v>
      </c>
      <c r="G32" s="29">
        <v>0</v>
      </c>
      <c r="H32" s="29">
        <v>0</v>
      </c>
      <c r="I32" s="29"/>
      <c r="J32" s="31">
        <f t="shared" si="0"/>
        <v>1</v>
      </c>
      <c r="K32" s="32">
        <v>23.6</v>
      </c>
      <c r="M32" s="5"/>
      <c r="N32" s="2" t="s">
        <v>41</v>
      </c>
      <c r="S32" s="9">
        <f t="shared" si="1"/>
        <v>0</v>
      </c>
      <c r="T32" s="1">
        <f t="shared" si="2"/>
        <v>0</v>
      </c>
      <c r="U32" s="2">
        <f t="shared" si="3"/>
        <v>60</v>
      </c>
      <c r="V32" s="37"/>
      <c r="W32" s="37"/>
      <c r="X32" s="42"/>
    </row>
    <row r="33" spans="1:24" ht="15.75">
      <c r="A33" s="27">
        <v>4</v>
      </c>
      <c r="B33" s="27">
        <v>10</v>
      </c>
      <c r="C33" s="2" t="s">
        <v>51</v>
      </c>
      <c r="D33" s="2">
        <v>2100</v>
      </c>
      <c r="E33" s="28"/>
      <c r="F33" s="29">
        <v>0</v>
      </c>
      <c r="G33" s="29">
        <v>0</v>
      </c>
      <c r="H33" s="29">
        <v>0</v>
      </c>
      <c r="I33" s="29"/>
      <c r="J33" s="31">
        <f t="shared" si="0"/>
        <v>1</v>
      </c>
      <c r="K33" s="32">
        <v>23.58</v>
      </c>
      <c r="M33" s="5"/>
      <c r="N33" s="2" t="s">
        <v>57</v>
      </c>
      <c r="S33" s="9">
        <f t="shared" si="1"/>
        <v>0</v>
      </c>
      <c r="T33" s="1">
        <f t="shared" si="2"/>
        <v>0</v>
      </c>
      <c r="U33" s="2">
        <f t="shared" si="3"/>
        <v>60</v>
      </c>
      <c r="V33" s="37"/>
      <c r="W33" s="37"/>
      <c r="X33" s="42"/>
    </row>
    <row r="34" spans="1:24" ht="15.75">
      <c r="A34" s="27">
        <v>5</v>
      </c>
      <c r="B34" s="27">
        <v>1</v>
      </c>
      <c r="C34" s="2" t="s">
        <v>52</v>
      </c>
      <c r="D34" s="2">
        <v>2100</v>
      </c>
      <c r="E34" s="28"/>
      <c r="F34" s="29">
        <v>0</v>
      </c>
      <c r="G34" s="29">
        <v>0</v>
      </c>
      <c r="H34" s="29">
        <v>0</v>
      </c>
      <c r="I34" s="29"/>
      <c r="J34" s="31">
        <f t="shared" si="0"/>
        <v>1</v>
      </c>
      <c r="K34" s="32">
        <v>23.8</v>
      </c>
      <c r="M34" s="5"/>
      <c r="N34" s="2" t="s">
        <v>58</v>
      </c>
      <c r="S34" s="9">
        <f t="shared" si="1"/>
        <v>0</v>
      </c>
      <c r="T34" s="1">
        <f t="shared" si="2"/>
        <v>0</v>
      </c>
      <c r="U34" s="2">
        <f t="shared" si="3"/>
        <v>60</v>
      </c>
      <c r="V34" s="37"/>
      <c r="W34" s="37"/>
      <c r="X34" s="42"/>
    </row>
    <row r="35" spans="1:24" ht="15.75">
      <c r="A35" s="27">
        <v>6</v>
      </c>
      <c r="B35" s="27">
        <v>2</v>
      </c>
      <c r="C35" s="2" t="s">
        <v>53</v>
      </c>
      <c r="D35" s="2">
        <v>2100</v>
      </c>
      <c r="E35" s="28"/>
      <c r="F35" s="29">
        <v>0</v>
      </c>
      <c r="G35" s="29">
        <v>0</v>
      </c>
      <c r="H35" s="29">
        <v>0</v>
      </c>
      <c r="I35" s="29"/>
      <c r="J35" s="31">
        <f t="shared" si="0"/>
        <v>1</v>
      </c>
      <c r="K35" s="32">
        <v>23.9</v>
      </c>
      <c r="M35" s="5"/>
      <c r="N35" s="2" t="s">
        <v>59</v>
      </c>
      <c r="S35" s="9">
        <f t="shared" si="1"/>
        <v>0</v>
      </c>
      <c r="T35" s="1">
        <f t="shared" si="2"/>
        <v>0</v>
      </c>
      <c r="U35" s="2">
        <f t="shared" si="3"/>
        <v>60</v>
      </c>
      <c r="V35" s="37"/>
      <c r="W35" s="37"/>
      <c r="X35" s="42"/>
    </row>
    <row r="36" spans="1:24" ht="15.75">
      <c r="A36" s="27">
        <v>7</v>
      </c>
      <c r="B36" s="27">
        <v>4</v>
      </c>
      <c r="C36" s="2" t="s">
        <v>54</v>
      </c>
      <c r="D36" s="2">
        <v>2100</v>
      </c>
      <c r="E36" s="28"/>
      <c r="F36" s="29">
        <v>0</v>
      </c>
      <c r="G36" s="29">
        <v>0</v>
      </c>
      <c r="H36" s="29">
        <v>0</v>
      </c>
      <c r="I36" s="29"/>
      <c r="J36" s="31">
        <v>1</v>
      </c>
      <c r="K36" s="32">
        <v>24.5</v>
      </c>
      <c r="M36" s="5"/>
      <c r="N36" s="2" t="s">
        <v>60</v>
      </c>
      <c r="S36" s="9">
        <f t="shared" si="1"/>
        <v>0</v>
      </c>
      <c r="T36" s="1">
        <f t="shared" si="2"/>
        <v>0</v>
      </c>
      <c r="U36" s="2">
        <f t="shared" si="3"/>
        <v>60</v>
      </c>
      <c r="V36" s="37"/>
      <c r="W36" s="37"/>
      <c r="X36" s="42"/>
    </row>
    <row r="37" spans="1:24" ht="15.75">
      <c r="A37" s="27">
        <v>8</v>
      </c>
      <c r="B37" s="27">
        <v>11</v>
      </c>
      <c r="C37" s="2" t="s">
        <v>55</v>
      </c>
      <c r="D37" s="2">
        <v>2100</v>
      </c>
      <c r="E37" s="28"/>
      <c r="F37" s="29">
        <v>0</v>
      </c>
      <c r="G37" s="29">
        <v>0</v>
      </c>
      <c r="H37" s="29">
        <v>0</v>
      </c>
      <c r="I37" s="29"/>
      <c r="J37" s="31">
        <v>1</v>
      </c>
      <c r="K37" s="32">
        <v>29.9</v>
      </c>
      <c r="M37" s="5"/>
      <c r="N37" s="2" t="s">
        <v>40</v>
      </c>
      <c r="S37" s="9">
        <f>SUM(F37*60)+G37+(H37/10)</f>
        <v>0</v>
      </c>
      <c r="T37" s="1">
        <f>SUM(S37/D37)*1000</f>
        <v>0</v>
      </c>
      <c r="U37" s="2">
        <f>SUM(J37*60)</f>
        <v>60</v>
      </c>
      <c r="V37" s="37"/>
      <c r="W37" s="37"/>
      <c r="X37" s="42"/>
    </row>
    <row r="38" spans="1:14" ht="15">
      <c r="A38" s="33" t="s">
        <v>17</v>
      </c>
      <c r="B38" s="34">
        <v>500</v>
      </c>
      <c r="C38" s="57" t="s">
        <v>46</v>
      </c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</row>
    <row r="39" spans="1:14" ht="15">
      <c r="A39" s="33" t="s">
        <v>17</v>
      </c>
      <c r="B39" s="34">
        <v>1000</v>
      </c>
      <c r="C39" s="57" t="s">
        <v>46</v>
      </c>
      <c r="D39" s="5"/>
      <c r="E39" s="5"/>
      <c r="F39" s="5"/>
      <c r="G39" s="6"/>
      <c r="H39" s="5"/>
      <c r="I39" s="5"/>
      <c r="J39" s="5"/>
      <c r="K39" s="5"/>
      <c r="L39" s="5"/>
      <c r="M39" s="5"/>
      <c r="N39" s="5"/>
    </row>
    <row r="40" spans="1:14" ht="15">
      <c r="A40" s="33" t="s">
        <v>18</v>
      </c>
      <c r="B40" s="34">
        <v>500</v>
      </c>
      <c r="C40" s="57" t="s">
        <v>47</v>
      </c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</row>
    <row r="41" spans="4:24" ht="27">
      <c r="D41" s="38"/>
      <c r="E41" s="38"/>
      <c r="F41" s="38"/>
      <c r="G41" s="39"/>
      <c r="X41" s="10"/>
    </row>
    <row r="42" spans="3:24" ht="20.25">
      <c r="C42" s="4"/>
      <c r="E42" s="4"/>
      <c r="F42" s="4"/>
      <c r="G42" s="16"/>
      <c r="H42" s="4"/>
      <c r="I42" s="4"/>
      <c r="J42" s="4"/>
      <c r="K42" s="4"/>
      <c r="X42" s="10"/>
    </row>
    <row r="43" spans="3:24" ht="20.25">
      <c r="C43" s="17"/>
      <c r="D43" s="4"/>
      <c r="F43" s="16"/>
      <c r="G43" s="4"/>
      <c r="H43" s="4"/>
      <c r="I43" s="4"/>
      <c r="J43" s="4"/>
      <c r="X43" s="10"/>
    </row>
    <row r="44" spans="3:24" ht="20.25">
      <c r="C44" s="17"/>
      <c r="D44" s="4"/>
      <c r="F44" s="16"/>
      <c r="G44" s="4"/>
      <c r="H44" s="4"/>
      <c r="I44" s="4"/>
      <c r="J44" s="4"/>
      <c r="X44" s="11"/>
    </row>
    <row r="45" spans="3:24" ht="18">
      <c r="C45" s="40"/>
      <c r="X45" s="12"/>
    </row>
    <row r="46" ht="12.75">
      <c r="X46" s="10"/>
    </row>
    <row r="47" spans="1:24" ht="18">
      <c r="A47" s="40"/>
      <c r="B47" s="40"/>
      <c r="C47" s="7"/>
      <c r="D47" s="19"/>
      <c r="E47" s="7"/>
      <c r="F47" s="7"/>
      <c r="G47" s="7"/>
      <c r="H47" s="7"/>
      <c r="J47" s="7"/>
      <c r="L47" s="20"/>
      <c r="M47" s="7"/>
      <c r="N47" s="21"/>
      <c r="X47" s="18"/>
    </row>
    <row r="48" spans="2:24" ht="23.25">
      <c r="B48" s="40"/>
      <c r="C48" s="7"/>
      <c r="D48" s="7"/>
      <c r="E48" s="7"/>
      <c r="F48" s="7"/>
      <c r="G48" s="41"/>
      <c r="H48" s="7"/>
      <c r="I48" s="7"/>
      <c r="J48" s="7"/>
      <c r="K48" s="7"/>
      <c r="L48" s="7"/>
      <c r="M48" s="7"/>
      <c r="N48" s="7"/>
      <c r="X48" s="18"/>
    </row>
    <row r="49" spans="1:24" ht="18">
      <c r="A49" s="40"/>
      <c r="B49" s="40"/>
      <c r="C49" s="7"/>
      <c r="D49" s="23"/>
      <c r="E49" s="7"/>
      <c r="F49" s="7"/>
      <c r="G49" s="20"/>
      <c r="H49" s="7"/>
      <c r="I49" s="7"/>
      <c r="J49" s="7"/>
      <c r="K49" s="7"/>
      <c r="L49" s="7"/>
      <c r="M49" s="7"/>
      <c r="N49" s="7"/>
      <c r="X49" s="18"/>
    </row>
    <row r="50" spans="2:24" ht="18">
      <c r="B50" s="40"/>
      <c r="F50" s="24"/>
      <c r="G50" s="25"/>
      <c r="H50" s="26"/>
      <c r="X50" s="10"/>
    </row>
    <row r="51" spans="1:24" ht="15.75">
      <c r="A51" s="27"/>
      <c r="B51" s="27"/>
      <c r="E51" s="28"/>
      <c r="F51" s="29"/>
      <c r="G51" s="29"/>
      <c r="H51" s="29"/>
      <c r="I51" s="29"/>
      <c r="J51" s="31"/>
      <c r="K51" s="32"/>
      <c r="M51" s="5"/>
      <c r="S51" s="9"/>
      <c r="T51" s="1"/>
      <c r="V51" s="37"/>
      <c r="W51" s="37"/>
      <c r="X51" s="42"/>
    </row>
    <row r="52" spans="1:24" ht="15.75">
      <c r="A52" s="27"/>
      <c r="B52" s="27"/>
      <c r="E52" s="28"/>
      <c r="F52" s="29"/>
      <c r="G52" s="29"/>
      <c r="H52" s="29"/>
      <c r="I52" s="29"/>
      <c r="J52" s="31"/>
      <c r="K52" s="32"/>
      <c r="M52" s="5"/>
      <c r="S52" s="9"/>
      <c r="T52" s="1"/>
      <c r="V52" s="37"/>
      <c r="W52" s="37"/>
      <c r="X52" s="42"/>
    </row>
    <row r="53" spans="1:24" ht="15.75">
      <c r="A53" s="27"/>
      <c r="B53" s="27"/>
      <c r="E53" s="28"/>
      <c r="F53" s="29"/>
      <c r="G53" s="29"/>
      <c r="H53" s="29"/>
      <c r="I53" s="29"/>
      <c r="J53" s="31"/>
      <c r="K53" s="32"/>
      <c r="M53" s="5"/>
      <c r="S53" s="9"/>
      <c r="T53" s="1"/>
      <c r="V53" s="37"/>
      <c r="W53" s="37"/>
      <c r="X53" s="42"/>
    </row>
    <row r="54" spans="1:24" ht="15.75">
      <c r="A54" s="27"/>
      <c r="B54" s="27"/>
      <c r="E54" s="28"/>
      <c r="F54" s="29"/>
      <c r="G54" s="29"/>
      <c r="H54" s="29"/>
      <c r="I54" s="29"/>
      <c r="J54" s="31"/>
      <c r="K54" s="32"/>
      <c r="M54" s="5"/>
      <c r="S54" s="9"/>
      <c r="T54" s="1"/>
      <c r="V54" s="37"/>
      <c r="W54" s="37"/>
      <c r="X54" s="42"/>
    </row>
    <row r="55" spans="1:24" ht="15.75">
      <c r="A55" s="27"/>
      <c r="B55" s="27"/>
      <c r="E55" s="28"/>
      <c r="F55" s="29"/>
      <c r="G55" s="29"/>
      <c r="H55" s="29"/>
      <c r="I55" s="29"/>
      <c r="J55" s="31"/>
      <c r="K55" s="32"/>
      <c r="M55" s="5"/>
      <c r="S55" s="9"/>
      <c r="T55" s="1"/>
      <c r="V55" s="37"/>
      <c r="W55" s="37"/>
      <c r="X55" s="42"/>
    </row>
    <row r="56" spans="1:24" ht="15.75">
      <c r="A56" s="27"/>
      <c r="B56" s="27"/>
      <c r="E56" s="28"/>
      <c r="F56" s="29"/>
      <c r="G56" s="29"/>
      <c r="H56" s="29"/>
      <c r="I56" s="29"/>
      <c r="J56" s="31"/>
      <c r="K56" s="32"/>
      <c r="M56" s="5"/>
      <c r="S56" s="9"/>
      <c r="T56" s="1"/>
      <c r="V56" s="37"/>
      <c r="W56" s="37"/>
      <c r="X56" s="42"/>
    </row>
    <row r="57" spans="1:24" ht="15.75">
      <c r="A57" s="27"/>
      <c r="B57" s="27"/>
      <c r="E57" s="28"/>
      <c r="F57" s="29"/>
      <c r="G57" s="29"/>
      <c r="H57" s="29"/>
      <c r="I57" s="29"/>
      <c r="J57" s="31"/>
      <c r="K57" s="32"/>
      <c r="M57" s="5"/>
      <c r="S57" s="9"/>
      <c r="T57" s="1"/>
      <c r="V57" s="37"/>
      <c r="W57" s="37"/>
      <c r="X57" s="42"/>
    </row>
    <row r="58" spans="1:24" ht="15.75">
      <c r="A58" s="27"/>
      <c r="B58" s="27"/>
      <c r="E58" s="28"/>
      <c r="F58" s="29"/>
      <c r="G58" s="29"/>
      <c r="H58" s="29"/>
      <c r="I58" s="29"/>
      <c r="J58" s="31"/>
      <c r="K58" s="32"/>
      <c r="M58" s="5"/>
      <c r="S58" s="9"/>
      <c r="T58" s="1"/>
      <c r="V58" s="37"/>
      <c r="W58" s="37"/>
      <c r="X58" s="42"/>
    </row>
    <row r="59" spans="1:24" ht="15.75">
      <c r="A59" s="27"/>
      <c r="B59" s="27"/>
      <c r="E59" s="28"/>
      <c r="F59" s="29"/>
      <c r="G59" s="29"/>
      <c r="H59" s="29"/>
      <c r="I59" s="29"/>
      <c r="J59" s="31"/>
      <c r="K59" s="32"/>
      <c r="M59" s="5"/>
      <c r="S59" s="9"/>
      <c r="T59" s="1"/>
      <c r="V59" s="37"/>
      <c r="W59" s="37"/>
      <c r="X59" s="42"/>
    </row>
    <row r="60" spans="1:24" ht="15.75">
      <c r="A60" s="27"/>
      <c r="B60" s="27"/>
      <c r="E60" s="28"/>
      <c r="F60" s="29"/>
      <c r="G60" s="29"/>
      <c r="H60" s="29"/>
      <c r="I60" s="29"/>
      <c r="J60" s="31"/>
      <c r="K60" s="32"/>
      <c r="M60" s="5"/>
      <c r="S60" s="9"/>
      <c r="T60" s="1"/>
      <c r="V60" s="37"/>
      <c r="W60" s="37"/>
      <c r="X60" s="42"/>
    </row>
    <row r="61" spans="1:24" ht="15.75">
      <c r="A61" s="27"/>
      <c r="B61" s="27"/>
      <c r="E61" s="28"/>
      <c r="F61" s="29"/>
      <c r="G61" s="29"/>
      <c r="H61" s="29"/>
      <c r="I61" s="29"/>
      <c r="J61" s="31"/>
      <c r="K61" s="32"/>
      <c r="M61" s="5"/>
      <c r="S61" s="9"/>
      <c r="T61" s="1"/>
      <c r="V61" s="37"/>
      <c r="W61" s="37"/>
      <c r="X61" s="42"/>
    </row>
    <row r="62" spans="1:24" ht="15.75">
      <c r="A62" s="27"/>
      <c r="B62" s="27"/>
      <c r="E62" s="28"/>
      <c r="F62" s="29"/>
      <c r="G62" s="29"/>
      <c r="H62" s="29"/>
      <c r="I62" s="29"/>
      <c r="J62" s="31"/>
      <c r="K62" s="32"/>
      <c r="M62" s="5"/>
      <c r="S62" s="9"/>
      <c r="T62" s="1"/>
      <c r="V62" s="37"/>
      <c r="W62" s="37"/>
      <c r="X62" s="42"/>
    </row>
    <row r="63" spans="1:24" ht="15.75">
      <c r="A63" s="27"/>
      <c r="B63" s="27"/>
      <c r="E63" s="28"/>
      <c r="F63" s="29"/>
      <c r="G63" s="29"/>
      <c r="H63" s="29"/>
      <c r="I63" s="29"/>
      <c r="J63" s="31"/>
      <c r="K63" s="32"/>
      <c r="M63" s="5"/>
      <c r="S63" s="9"/>
      <c r="T63" s="1"/>
      <c r="V63" s="37"/>
      <c r="W63" s="37"/>
      <c r="X63" s="42"/>
    </row>
    <row r="64" spans="1:24" ht="15.75">
      <c r="A64" s="27"/>
      <c r="B64" s="27"/>
      <c r="E64" s="28"/>
      <c r="F64" s="29"/>
      <c r="G64" s="29"/>
      <c r="H64" s="29"/>
      <c r="I64" s="29"/>
      <c r="J64" s="31"/>
      <c r="K64" s="32"/>
      <c r="M64" s="5"/>
      <c r="S64" s="9"/>
      <c r="T64" s="1"/>
      <c r="V64" s="37"/>
      <c r="W64" s="37"/>
      <c r="X64" s="42"/>
    </row>
    <row r="65" spans="1:24" ht="18">
      <c r="A65" s="27"/>
      <c r="B65" s="27"/>
      <c r="E65" s="28"/>
      <c r="F65" s="29"/>
      <c r="G65" s="29"/>
      <c r="H65" s="29"/>
      <c r="I65" s="29"/>
      <c r="J65" s="31"/>
      <c r="K65" s="32"/>
      <c r="M65" s="5"/>
      <c r="O65" s="1"/>
      <c r="S65" s="9"/>
      <c r="T65" s="1"/>
      <c r="X65" s="43"/>
    </row>
    <row r="66" spans="1:14" ht="15">
      <c r="A66" s="33"/>
      <c r="B66" s="34"/>
      <c r="C66" s="3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</row>
    <row r="67" spans="1:14" ht="15">
      <c r="A67" s="33"/>
      <c r="B67" s="34"/>
      <c r="C67" s="35"/>
      <c r="D67" s="5"/>
      <c r="E67" s="5"/>
      <c r="F67" s="5"/>
      <c r="G67" s="6"/>
      <c r="H67" s="5"/>
      <c r="I67" s="5"/>
      <c r="J67" s="5"/>
      <c r="K67" s="5"/>
      <c r="L67" s="5"/>
      <c r="M67" s="5"/>
      <c r="N67" s="5"/>
    </row>
    <row r="68" spans="1:14" ht="15">
      <c r="A68" s="33"/>
      <c r="B68" s="34"/>
      <c r="C68" s="3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</row>
    <row r="69" spans="1:14" ht="15">
      <c r="A69" s="33"/>
      <c r="B69" s="34"/>
      <c r="C69" s="35"/>
      <c r="D69" s="5"/>
      <c r="E69" s="5"/>
      <c r="F69" s="5"/>
      <c r="G69" s="6"/>
      <c r="H69" s="5"/>
      <c r="I69" s="5"/>
      <c r="J69" s="5"/>
      <c r="K69" s="5"/>
      <c r="L69" s="5"/>
      <c r="M69" s="5"/>
      <c r="N69" s="5"/>
    </row>
    <row r="70" spans="4:24" ht="27">
      <c r="D70" s="38"/>
      <c r="E70" s="38"/>
      <c r="F70" s="38"/>
      <c r="G70" s="39"/>
      <c r="X70" s="10"/>
    </row>
    <row r="71" spans="3:24" ht="20.25">
      <c r="C71" s="4"/>
      <c r="E71" s="4"/>
      <c r="F71" s="4"/>
      <c r="G71" s="16"/>
      <c r="H71" s="4"/>
      <c r="I71" s="4"/>
      <c r="J71" s="4"/>
      <c r="K71" s="4"/>
      <c r="X71" s="10"/>
    </row>
    <row r="72" spans="4:24" ht="27">
      <c r="D72" s="38"/>
      <c r="E72" s="38"/>
      <c r="F72" s="38"/>
      <c r="G72" s="39"/>
      <c r="X72" s="10"/>
    </row>
    <row r="73" spans="3:24" ht="20.25">
      <c r="C73" s="4"/>
      <c r="E73" s="4"/>
      <c r="F73" s="4"/>
      <c r="G73" s="16"/>
      <c r="H73" s="4"/>
      <c r="I73" s="4"/>
      <c r="J73" s="4"/>
      <c r="K73" s="4"/>
      <c r="X73" s="10"/>
    </row>
    <row r="74" spans="3:24" ht="20.25">
      <c r="C74" s="17"/>
      <c r="D74" s="4"/>
      <c r="F74" s="16"/>
      <c r="G74" s="4"/>
      <c r="H74" s="4"/>
      <c r="I74" s="4"/>
      <c r="J74" s="4"/>
      <c r="X74" s="10"/>
    </row>
    <row r="75" spans="3:24" ht="20.25">
      <c r="C75" s="17"/>
      <c r="D75" s="4"/>
      <c r="F75" s="16"/>
      <c r="G75" s="4"/>
      <c r="H75" s="4"/>
      <c r="I75" s="4"/>
      <c r="J75" s="4"/>
      <c r="X75" s="11"/>
    </row>
    <row r="76" spans="3:24" ht="18">
      <c r="C76" s="40"/>
      <c r="X76" s="12"/>
    </row>
    <row r="77" ht="12.75">
      <c r="X77" s="10"/>
    </row>
    <row r="78" spans="1:24" ht="18">
      <c r="A78" s="40"/>
      <c r="B78" s="40"/>
      <c r="C78" s="7"/>
      <c r="D78" s="19"/>
      <c r="E78" s="7"/>
      <c r="F78" s="7"/>
      <c r="G78" s="7"/>
      <c r="H78" s="7"/>
      <c r="J78" s="7"/>
      <c r="L78" s="20"/>
      <c r="M78" s="7"/>
      <c r="N78" s="21"/>
      <c r="X78" s="18"/>
    </row>
    <row r="79" spans="2:24" ht="23.25">
      <c r="B79" s="40"/>
      <c r="C79" s="7"/>
      <c r="D79" s="7"/>
      <c r="E79" s="7"/>
      <c r="F79" s="7"/>
      <c r="G79" s="41"/>
      <c r="H79" s="7"/>
      <c r="I79" s="7"/>
      <c r="J79" s="7"/>
      <c r="K79" s="7"/>
      <c r="L79" s="7"/>
      <c r="M79" s="7"/>
      <c r="N79" s="7"/>
      <c r="X79" s="18"/>
    </row>
    <row r="80" spans="1:24" ht="18">
      <c r="A80" s="40"/>
      <c r="B80" s="40"/>
      <c r="C80" s="7"/>
      <c r="D80" s="23"/>
      <c r="E80" s="7"/>
      <c r="F80" s="7"/>
      <c r="G80" s="20"/>
      <c r="H80" s="7"/>
      <c r="I80" s="7"/>
      <c r="J80" s="7"/>
      <c r="K80" s="7"/>
      <c r="L80" s="7"/>
      <c r="M80" s="7"/>
      <c r="N80" s="7"/>
      <c r="X80" s="18"/>
    </row>
    <row r="81" spans="2:24" ht="18">
      <c r="B81" s="40"/>
      <c r="F81" s="24"/>
      <c r="G81" s="25"/>
      <c r="H81" s="26"/>
      <c r="X81" s="10"/>
    </row>
    <row r="82" spans="1:24" ht="15.75">
      <c r="A82" s="27"/>
      <c r="B82" s="27"/>
      <c r="E82" s="28"/>
      <c r="F82" s="29"/>
      <c r="G82" s="29"/>
      <c r="H82" s="29"/>
      <c r="I82" s="29"/>
      <c r="J82" s="31"/>
      <c r="K82" s="32"/>
      <c r="M82" s="5"/>
      <c r="S82" s="9"/>
      <c r="T82" s="1"/>
      <c r="V82" s="37"/>
      <c r="W82" s="37"/>
      <c r="X82" s="42"/>
    </row>
    <row r="83" spans="1:24" ht="15.75">
      <c r="A83" s="27"/>
      <c r="B83" s="27"/>
      <c r="E83" s="28"/>
      <c r="F83" s="29"/>
      <c r="G83" s="29"/>
      <c r="H83" s="29"/>
      <c r="I83" s="29"/>
      <c r="J83" s="31"/>
      <c r="K83" s="32"/>
      <c r="M83" s="5"/>
      <c r="S83" s="9"/>
      <c r="T83" s="1"/>
      <c r="V83" s="37"/>
      <c r="W83" s="37"/>
      <c r="X83" s="42"/>
    </row>
    <row r="84" spans="1:24" ht="15.75">
      <c r="A84" s="27"/>
      <c r="B84" s="27"/>
      <c r="E84" s="28"/>
      <c r="F84" s="29"/>
      <c r="G84" s="29"/>
      <c r="H84" s="29"/>
      <c r="I84" s="29"/>
      <c r="J84" s="31"/>
      <c r="K84" s="32"/>
      <c r="M84" s="5"/>
      <c r="S84" s="9"/>
      <c r="T84" s="1"/>
      <c r="V84" s="37"/>
      <c r="W84" s="37"/>
      <c r="X84" s="42"/>
    </row>
    <row r="85" spans="1:24" ht="15.75">
      <c r="A85" s="27"/>
      <c r="B85" s="27"/>
      <c r="E85" s="28"/>
      <c r="F85" s="29"/>
      <c r="G85" s="29"/>
      <c r="H85" s="29"/>
      <c r="I85" s="29"/>
      <c r="J85" s="31"/>
      <c r="K85" s="32"/>
      <c r="M85" s="5"/>
      <c r="S85" s="9"/>
      <c r="T85" s="1"/>
      <c r="V85" s="37"/>
      <c r="W85" s="37"/>
      <c r="X85" s="42"/>
    </row>
    <row r="86" spans="1:24" ht="15.75">
      <c r="A86" s="27"/>
      <c r="B86" s="27"/>
      <c r="E86" s="28"/>
      <c r="F86" s="29"/>
      <c r="G86" s="29"/>
      <c r="H86" s="29"/>
      <c r="I86" s="29"/>
      <c r="J86" s="31"/>
      <c r="K86" s="32"/>
      <c r="M86" s="5"/>
      <c r="S86" s="9"/>
      <c r="T86" s="1"/>
      <c r="V86" s="37"/>
      <c r="W86" s="37"/>
      <c r="X86" s="42"/>
    </row>
    <row r="87" spans="1:24" ht="15.75">
      <c r="A87" s="27"/>
      <c r="B87" s="27"/>
      <c r="E87" s="28"/>
      <c r="F87" s="29"/>
      <c r="G87" s="29"/>
      <c r="H87" s="29"/>
      <c r="I87" s="29"/>
      <c r="J87" s="31"/>
      <c r="K87" s="32"/>
      <c r="M87" s="5"/>
      <c r="S87" s="9"/>
      <c r="T87" s="1"/>
      <c r="V87" s="37"/>
      <c r="W87" s="37"/>
      <c r="X87" s="42"/>
    </row>
    <row r="88" spans="1:24" ht="15.75">
      <c r="A88" s="27"/>
      <c r="B88" s="27"/>
      <c r="E88" s="28"/>
      <c r="F88" s="29"/>
      <c r="G88" s="29"/>
      <c r="H88" s="29"/>
      <c r="I88" s="29"/>
      <c r="J88" s="31"/>
      <c r="K88" s="32"/>
      <c r="M88" s="5"/>
      <c r="S88" s="9"/>
      <c r="T88" s="1"/>
      <c r="V88" s="37"/>
      <c r="W88" s="37"/>
      <c r="X88" s="42"/>
    </row>
    <row r="89" spans="1:24" ht="15.75">
      <c r="A89" s="27"/>
      <c r="B89" s="27"/>
      <c r="E89" s="28"/>
      <c r="F89" s="29"/>
      <c r="G89" s="29"/>
      <c r="H89" s="29"/>
      <c r="I89" s="29"/>
      <c r="J89" s="31"/>
      <c r="K89" s="32"/>
      <c r="M89" s="5"/>
      <c r="S89" s="9"/>
      <c r="T89" s="1"/>
      <c r="V89" s="37"/>
      <c r="W89" s="37"/>
      <c r="X89" s="42"/>
    </row>
    <row r="90" spans="1:24" ht="15.75">
      <c r="A90" s="27"/>
      <c r="B90" s="27"/>
      <c r="E90" s="28"/>
      <c r="F90" s="29"/>
      <c r="G90" s="29"/>
      <c r="H90" s="29"/>
      <c r="I90" s="29"/>
      <c r="J90" s="31"/>
      <c r="K90" s="32"/>
      <c r="M90" s="5"/>
      <c r="S90" s="9"/>
      <c r="T90" s="1"/>
      <c r="V90" s="37"/>
      <c r="W90" s="37"/>
      <c r="X90" s="42"/>
    </row>
    <row r="91" spans="1:24" ht="15.75">
      <c r="A91" s="27"/>
      <c r="B91" s="27"/>
      <c r="E91" s="28"/>
      <c r="F91" s="29"/>
      <c r="G91" s="29"/>
      <c r="H91" s="29"/>
      <c r="I91" s="29"/>
      <c r="J91" s="31"/>
      <c r="K91" s="32"/>
      <c r="M91" s="5"/>
      <c r="S91" s="9"/>
      <c r="T91" s="1"/>
      <c r="V91" s="37"/>
      <c r="W91" s="37"/>
      <c r="X91" s="42"/>
    </row>
    <row r="92" spans="1:24" ht="15.75">
      <c r="A92" s="27"/>
      <c r="B92" s="27"/>
      <c r="E92" s="28"/>
      <c r="F92" s="29"/>
      <c r="G92" s="29"/>
      <c r="H92" s="29"/>
      <c r="I92" s="29"/>
      <c r="J92" s="31"/>
      <c r="K92" s="32"/>
      <c r="M92" s="5"/>
      <c r="S92" s="9"/>
      <c r="T92" s="1"/>
      <c r="V92" s="37"/>
      <c r="W92" s="37"/>
      <c r="X92" s="42"/>
    </row>
    <row r="93" spans="1:24" ht="15.75">
      <c r="A93" s="27"/>
      <c r="B93" s="27"/>
      <c r="E93" s="28"/>
      <c r="F93" s="29"/>
      <c r="G93" s="29"/>
      <c r="H93" s="29"/>
      <c r="I93" s="29"/>
      <c r="J93" s="31"/>
      <c r="K93" s="32"/>
      <c r="M93" s="5"/>
      <c r="S93" s="9"/>
      <c r="T93" s="1"/>
      <c r="V93" s="37"/>
      <c r="W93" s="37"/>
      <c r="X93" s="42"/>
    </row>
    <row r="94" spans="1:24" ht="15.75">
      <c r="A94" s="27"/>
      <c r="B94" s="27"/>
      <c r="E94" s="28"/>
      <c r="F94" s="29"/>
      <c r="G94" s="29"/>
      <c r="H94" s="29"/>
      <c r="I94" s="29"/>
      <c r="J94" s="31"/>
      <c r="K94" s="32"/>
      <c r="M94" s="5"/>
      <c r="S94" s="9"/>
      <c r="T94" s="1"/>
      <c r="V94" s="37"/>
      <c r="W94" s="37"/>
      <c r="X94" s="42"/>
    </row>
    <row r="95" spans="1:24" ht="15.75">
      <c r="A95" s="27"/>
      <c r="B95" s="27"/>
      <c r="E95" s="28"/>
      <c r="F95" s="29"/>
      <c r="G95" s="29"/>
      <c r="H95" s="29"/>
      <c r="I95" s="29"/>
      <c r="J95" s="31"/>
      <c r="K95" s="32"/>
      <c r="M95" s="5"/>
      <c r="S95" s="9"/>
      <c r="T95" s="1"/>
      <c r="V95" s="37"/>
      <c r="W95" s="37"/>
      <c r="X95" s="42"/>
    </row>
    <row r="96" spans="1:24" ht="18">
      <c r="A96" s="27"/>
      <c r="B96" s="27"/>
      <c r="E96" s="28"/>
      <c r="F96" s="29"/>
      <c r="G96" s="29"/>
      <c r="H96" s="29"/>
      <c r="I96" s="29"/>
      <c r="J96" s="31"/>
      <c r="K96" s="32"/>
      <c r="M96" s="5"/>
      <c r="O96" s="1"/>
      <c r="S96" s="9"/>
      <c r="T96" s="1"/>
      <c r="X96" s="43"/>
    </row>
    <row r="97" spans="1:14" ht="15">
      <c r="A97" s="33"/>
      <c r="B97" s="34"/>
      <c r="C97" s="35"/>
      <c r="D97" s="5"/>
      <c r="E97" s="5"/>
      <c r="F97" s="5"/>
      <c r="G97" s="6"/>
      <c r="H97" s="5"/>
      <c r="I97" s="5"/>
      <c r="J97" s="5"/>
      <c r="K97" s="5"/>
      <c r="L97" s="5"/>
      <c r="M97" s="5"/>
      <c r="N97" s="5"/>
    </row>
    <row r="98" spans="1:14" ht="15">
      <c r="A98" s="33"/>
      <c r="B98" s="34"/>
      <c r="C98" s="35"/>
      <c r="D98" s="5"/>
      <c r="E98" s="5"/>
      <c r="F98" s="5"/>
      <c r="G98" s="6"/>
      <c r="H98" s="5"/>
      <c r="I98" s="5"/>
      <c r="J98" s="5"/>
      <c r="K98" s="5"/>
      <c r="L98" s="5"/>
      <c r="M98" s="5"/>
      <c r="N98" s="5"/>
    </row>
    <row r="99" spans="1:14" ht="15">
      <c r="A99" s="33"/>
      <c r="B99" s="34"/>
      <c r="C99" s="35"/>
      <c r="D99" s="5"/>
      <c r="E99" s="5"/>
      <c r="F99" s="5"/>
      <c r="G99" s="6"/>
      <c r="H99" s="5"/>
      <c r="I99" s="5"/>
      <c r="J99" s="5"/>
      <c r="K99" s="5"/>
      <c r="L99" s="5"/>
      <c r="M99" s="5"/>
      <c r="N99" s="5"/>
    </row>
    <row r="100" spans="1:14" ht="15">
      <c r="A100" s="33"/>
      <c r="B100" s="34"/>
      <c r="C100" s="35"/>
      <c r="D100" s="5"/>
      <c r="E100" s="5"/>
      <c r="F100" s="5"/>
      <c r="G100" s="6"/>
      <c r="H100" s="5"/>
      <c r="I100" s="5"/>
      <c r="J100" s="5"/>
      <c r="K100" s="5"/>
      <c r="L100" s="5"/>
      <c r="M100" s="5"/>
      <c r="N100" s="5"/>
    </row>
    <row r="101" spans="1:24" ht="23.25">
      <c r="A101" s="44"/>
      <c r="B101" s="44"/>
      <c r="C101" s="45"/>
      <c r="D101" s="45"/>
      <c r="E101" s="45"/>
      <c r="F101" s="45"/>
      <c r="G101" s="46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>
        <f>SUM(X1:X96)</f>
        <v>0</v>
      </c>
    </row>
    <row r="102" spans="1:24" ht="23.25">
      <c r="A102" s="44"/>
      <c r="B102" s="44"/>
      <c r="C102" s="45"/>
      <c r="D102" s="45"/>
      <c r="E102" s="45"/>
      <c r="F102" s="45"/>
      <c r="G102" s="46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24" ht="23.25">
      <c r="A103" s="44"/>
      <c r="B103" s="44"/>
      <c r="C103" s="47" t="e">
        <f>SUM(#REF!)</f>
        <v>#REF!</v>
      </c>
      <c r="D103" s="45"/>
      <c r="E103" s="45"/>
      <c r="F103" s="45"/>
      <c r="G103" s="46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1:24" ht="23.25">
      <c r="A104" s="44"/>
      <c r="B104" s="41" t="s">
        <v>26</v>
      </c>
      <c r="C104" s="41"/>
      <c r="D104" s="45"/>
      <c r="E104" s="45"/>
      <c r="F104" s="45"/>
      <c r="G104" s="46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</row>
    <row r="105" spans="1:24" ht="23.25">
      <c r="A105" s="44"/>
      <c r="B105" s="41"/>
      <c r="C105" s="41"/>
      <c r="D105" s="45"/>
      <c r="E105" s="45"/>
      <c r="F105" s="45"/>
      <c r="G105" s="46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</row>
    <row r="106" spans="1:24" ht="23.25">
      <c r="A106" s="44"/>
      <c r="B106" s="44"/>
      <c r="C106" s="41" t="s">
        <v>27</v>
      </c>
      <c r="D106" s="45">
        <f>SUM(X101*30)</f>
        <v>0</v>
      </c>
      <c r="E106" s="45"/>
      <c r="F106" s="45"/>
      <c r="G106" s="46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1:24" ht="23.25">
      <c r="A107" s="44"/>
      <c r="B107" s="44"/>
      <c r="C107" s="41" t="s">
        <v>21</v>
      </c>
      <c r="D107" s="41">
        <f>SUM(D106-D108)</f>
        <v>0</v>
      </c>
      <c r="E107" s="45"/>
      <c r="F107" s="45"/>
      <c r="G107" s="46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1:24" ht="23.25">
      <c r="A108" s="44"/>
      <c r="B108" s="44"/>
      <c r="C108" s="41" t="s">
        <v>22</v>
      </c>
      <c r="D108" s="41">
        <f>SUM(D106*0.2)</f>
        <v>0</v>
      </c>
      <c r="E108" s="45"/>
      <c r="F108" s="46"/>
      <c r="G108" s="46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1:24" ht="11.25" customHeight="1">
      <c r="A109" s="44"/>
      <c r="B109" s="48"/>
      <c r="C109" s="41"/>
      <c r="D109" s="49"/>
      <c r="E109" s="50"/>
      <c r="F109" s="49"/>
      <c r="G109" s="46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1:24" ht="46.5">
      <c r="A110" s="44"/>
      <c r="B110" s="44"/>
      <c r="C110" s="48" t="s">
        <v>23</v>
      </c>
      <c r="D110" s="54"/>
      <c r="E110" s="50"/>
      <c r="F110" s="49"/>
      <c r="G110" s="46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4" ht="23.25">
      <c r="A111" s="44"/>
      <c r="B111" s="44"/>
      <c r="C111" s="41" t="s">
        <v>24</v>
      </c>
      <c r="D111" s="41">
        <f>SUM(D110*0.8)</f>
        <v>0</v>
      </c>
      <c r="E111" s="45"/>
      <c r="F111" s="45"/>
      <c r="G111" s="46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1:24" ht="23.25">
      <c r="A112" s="44"/>
      <c r="B112" s="44"/>
      <c r="C112" s="51" t="s">
        <v>25</v>
      </c>
      <c r="D112" s="41">
        <f>SUM(D110*0.2)</f>
        <v>0</v>
      </c>
      <c r="E112" s="45"/>
      <c r="F112" s="45"/>
      <c r="G112" s="46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</row>
    <row r="113" spans="1:24" ht="23.25">
      <c r="A113" s="44"/>
      <c r="B113" s="44"/>
      <c r="C113" s="45"/>
      <c r="D113" s="45"/>
      <c r="E113" s="52"/>
      <c r="F113" s="53"/>
      <c r="G113" s="46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1:24" ht="23.25">
      <c r="A114" s="44"/>
      <c r="B114" s="41" t="s">
        <v>28</v>
      </c>
      <c r="C114" s="45"/>
      <c r="D114" s="41">
        <f>SUM(D106+D110)</f>
        <v>0</v>
      </c>
      <c r="E114" s="52"/>
      <c r="F114" s="53"/>
      <c r="G114" s="46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1:24" ht="23.25">
      <c r="A115" s="44"/>
      <c r="B115" s="44"/>
      <c r="C115" s="45"/>
      <c r="D115" s="45"/>
      <c r="E115" s="52"/>
      <c r="F115" s="53"/>
      <c r="G115" s="46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</sheetData>
  <sheetProtection/>
  <conditionalFormatting sqref="N78 N47 N13 AK13 N8 N26">
    <cfRule type="cellIs" priority="35" dxfId="0" operator="greaterThanOrEqual" stopIfTrue="1">
      <formula>'BLAD 1'!#REF!</formula>
    </cfRule>
  </conditionalFormatting>
  <conditionalFormatting sqref="N78 N47 N8 N26">
    <cfRule type="cellIs" priority="29" dxfId="0" operator="greaterThanOrEqual" stopIfTrue="1">
      <formula>'BLAD 1'!#REF!</formula>
    </cfRule>
  </conditionalFormatting>
  <printOptions/>
  <pageMargins left="0.9840277777777777" right="0.9840277777777777" top="0.9840277777777777" bottom="0.9840277777777777" header="0.5" footer="0.5"/>
  <pageSetup horizontalDpi="600" verticalDpi="600" orientation="portrait" paperSize="9" scale="85" r:id="rId1"/>
  <rowBreaks count="4" manualBreakCount="4">
    <brk id="18" max="255" man="1"/>
    <brk id="40" max="255" man="1"/>
    <brk id="68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556388-4609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o Lars-Inge Olsson AB</dc:creator>
  <cp:keywords/>
  <dc:description/>
  <cp:lastModifiedBy>Lars-Inge</cp:lastModifiedBy>
  <cp:lastPrinted>2013-09-22T09:59:38Z</cp:lastPrinted>
  <dcterms:created xsi:type="dcterms:W3CDTF">2003-02-22T08:38:20Z</dcterms:created>
  <dcterms:modified xsi:type="dcterms:W3CDTF">2013-10-19T10:22:38Z</dcterms:modified>
  <cp:category/>
  <cp:version/>
  <cp:contentType/>
  <cp:contentStatus/>
</cp:coreProperties>
</file>